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80" windowHeight="12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<sst xmlns="http://schemas.openxmlformats.org/spreadsheetml/2006/main" count="16" uniqueCount="13">
  <si>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T/mm</t>
  </si>
  <si>
    <t>Plateau</t>
  </si>
  <si>
    <t>Dents</t>
  </si>
  <si>
    <t>Circonférence de la roue</t>
  </si>
  <si>
    <t>Tableau</t>
  </si>
  <si>
    <t>www.pile-poil.net</t>
  </si>
  <si>
    <t>Saisir les données dans les zones vertes</t>
  </si>
  <si>
    <t>Frequence de pédalage recherchée</t>
  </si>
  <si>
    <t>Vitesse à maitenir avec ce braquet pour obtenir la frèquence de pédalage recherchée=</t>
  </si>
  <si>
    <t>Utilitaire fréquence de pédalage</t>
  </si>
  <si>
    <t>Km/h</t>
  </si>
  <si>
    <r>
      <t xml:space="preserve">Prendre </t>
    </r>
    <r>
      <rPr>
        <b/>
        <sz val="10"/>
        <color indexed="17"/>
        <rFont val="Arial"/>
        <family val="2"/>
      </rPr>
      <t>2,11</t>
    </r>
    <r>
      <rPr>
        <sz val="10"/>
        <rFont val="Arial"/>
        <family val="0"/>
      </rPr>
      <t xml:space="preserve"> pour roue arrière de 700</t>
    </r>
  </si>
  <si>
    <r>
      <t xml:space="preserve">Prendre </t>
    </r>
    <r>
      <rPr>
        <b/>
        <sz val="10"/>
        <color indexed="17"/>
        <rFont val="Arial"/>
        <family val="2"/>
      </rPr>
      <t>1,81</t>
    </r>
    <r>
      <rPr>
        <sz val="10"/>
        <rFont val="Arial"/>
        <family val="0"/>
      </rPr>
      <t xml:space="preserve"> pour roue arrière de 650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</si>
</sst>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15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le-poil.net/" TargetMode="External" /><Relationship Id="rId2" Type="http://schemas.openxmlformats.org/officeDocument/2006/relationships/hyperlink" Target="http://www.pile-poil.net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selection activeCell="I38" sqref="I38:K39"/>
    </sheetView>
  </sheetViews>
  <sheetFormatPr defaultColWidth="11.421875" defaultRowHeight="12.75"/>
  <cols>
    <col min="1" max="1" width="5.28125" style="0" customWidth="1"/>
    <col min="2" max="2" width="29.140625" style="0" customWidth="1"/>
    <col min="3" max="3" width="5.28125" style="0" customWidth="1"/>
    <col min="4" max="19" width="5.7109375" style="0" customWidth="1"/>
    <col min="20" max="20" width="2.421875" style="0" customWidth="1"/>
  </cols>
  <sheetData>
    <row r="1" ht="18.75" customHeight="1">
      <c r="A1" s="13" t="s">
        <v>9</v>
      </c>
    </row>
    <row r="2" ht="11.25" customHeight="1">
      <c r="A2" s="7" t="s">
        <v>5</v>
      </c>
    </row>
    <row r="3" ht="18.75" customHeight="1"/>
    <row r="4" ht="18.75" customHeight="1">
      <c r="C4" t="s">
        <v>6</v>
      </c>
    </row>
    <row r="5" spans="1:3" ht="12.75">
      <c r="A5" t="s">
        <v>1</v>
      </c>
      <c r="C5" s="3">
        <v>39</v>
      </c>
    </row>
    <row r="6" spans="1:3" ht="12.75">
      <c r="A6" t="s">
        <v>2</v>
      </c>
      <c r="C6" s="3">
        <v>16</v>
      </c>
    </row>
    <row r="7" spans="1:3" ht="12.75">
      <c r="A7" s="9" t="s">
        <v>7</v>
      </c>
      <c r="C7" s="10">
        <v>90</v>
      </c>
    </row>
    <row r="8" spans="9:11" ht="15">
      <c r="I8" s="1" t="s">
        <v>8</v>
      </c>
      <c r="J8" s="14">
        <f>ROUND((60*C5*C7*S29/C6)/1000,1)</f>
        <v>27.8</v>
      </c>
      <c r="K8" t="s">
        <v>10</v>
      </c>
    </row>
    <row r="9" spans="9:10" ht="12.75">
      <c r="I9" s="1"/>
      <c r="J9" s="4"/>
    </row>
    <row r="10" ht="12.75">
      <c r="B10" t="s">
        <v>4</v>
      </c>
    </row>
    <row r="11" spans="3:19" ht="12.75">
      <c r="C11" s="1" t="s">
        <v>2</v>
      </c>
      <c r="D11">
        <v>11</v>
      </c>
      <c r="E11">
        <v>12</v>
      </c>
      <c r="F11">
        <v>13</v>
      </c>
      <c r="G11">
        <v>14</v>
      </c>
      <c r="H11">
        <v>15</v>
      </c>
      <c r="I11">
        <v>16</v>
      </c>
      <c r="J11">
        <v>17</v>
      </c>
      <c r="K11">
        <v>18</v>
      </c>
      <c r="L11">
        <v>19</v>
      </c>
      <c r="M11">
        <v>20</v>
      </c>
      <c r="N11">
        <v>21</v>
      </c>
      <c r="O11">
        <v>22</v>
      </c>
      <c r="P11">
        <v>23</v>
      </c>
      <c r="Q11">
        <v>24</v>
      </c>
      <c r="R11">
        <v>25</v>
      </c>
      <c r="S11">
        <v>26</v>
      </c>
    </row>
    <row r="12" spans="2:3" ht="12.75">
      <c r="B12" t="s">
        <v>1</v>
      </c>
      <c r="C12" s="2">
        <v>39</v>
      </c>
    </row>
    <row r="13" spans="4:19" ht="12.75">
      <c r="D13" s="6">
        <f aca="true" t="shared" si="0" ref="D13:S13">$C$12/D11*$S$29</f>
        <v>7.4809090909090905</v>
      </c>
      <c r="E13" s="6">
        <f t="shared" si="0"/>
        <v>6.8575</v>
      </c>
      <c r="F13" s="6">
        <f t="shared" si="0"/>
        <v>6.33</v>
      </c>
      <c r="G13" s="6">
        <f t="shared" si="0"/>
        <v>5.877857142857143</v>
      </c>
      <c r="H13" s="6">
        <f t="shared" si="0"/>
        <v>5.486</v>
      </c>
      <c r="I13" s="6">
        <f t="shared" si="0"/>
        <v>5.1431249999999995</v>
      </c>
      <c r="J13" s="6">
        <f t="shared" si="0"/>
        <v>4.840588235294117</v>
      </c>
      <c r="K13" s="6">
        <f t="shared" si="0"/>
        <v>4.571666666666666</v>
      </c>
      <c r="L13" s="6">
        <f t="shared" si="0"/>
        <v>4.331052631578947</v>
      </c>
      <c r="M13" s="6">
        <f t="shared" si="0"/>
        <v>4.1145</v>
      </c>
      <c r="N13" s="6">
        <f t="shared" si="0"/>
        <v>3.9185714285714286</v>
      </c>
      <c r="O13" s="6">
        <f t="shared" si="0"/>
        <v>3.7404545454545453</v>
      </c>
      <c r="P13" s="6">
        <f t="shared" si="0"/>
        <v>3.5778260869565215</v>
      </c>
      <c r="Q13" s="6">
        <f t="shared" si="0"/>
        <v>3.42875</v>
      </c>
      <c r="R13" s="6">
        <f t="shared" si="0"/>
        <v>3.2916</v>
      </c>
      <c r="S13" s="6">
        <f t="shared" si="0"/>
        <v>3.165</v>
      </c>
    </row>
    <row r="14" spans="1:2" ht="12.75">
      <c r="A14" s="11"/>
      <c r="B14" s="12" t="s">
        <v>0</v>
      </c>
    </row>
    <row r="15" spans="1:19" ht="12.75">
      <c r="A15" s="11"/>
      <c r="B15" s="9">
        <v>60</v>
      </c>
      <c r="D15" s="5">
        <f>ROUND(D13*$B15*60/1000,1)</f>
        <v>26.9</v>
      </c>
      <c r="E15" s="5">
        <f aca="true" t="shared" si="1" ref="E15:S15">ROUND(E13*$B15*60/1000,1)</f>
        <v>24.7</v>
      </c>
      <c r="F15" s="5">
        <f t="shared" si="1"/>
        <v>22.8</v>
      </c>
      <c r="G15" s="5">
        <f t="shared" si="1"/>
        <v>21.2</v>
      </c>
      <c r="H15" s="5">
        <f t="shared" si="1"/>
        <v>19.7</v>
      </c>
      <c r="I15" s="5">
        <f t="shared" si="1"/>
        <v>18.5</v>
      </c>
      <c r="J15" s="5">
        <f t="shared" si="1"/>
        <v>17.4</v>
      </c>
      <c r="K15" s="5">
        <f t="shared" si="1"/>
        <v>16.5</v>
      </c>
      <c r="L15" s="5">
        <f t="shared" si="1"/>
        <v>15.6</v>
      </c>
      <c r="M15" s="5">
        <f t="shared" si="1"/>
        <v>14.8</v>
      </c>
      <c r="N15" s="5">
        <f t="shared" si="1"/>
        <v>14.1</v>
      </c>
      <c r="O15" s="5">
        <f t="shared" si="1"/>
        <v>13.5</v>
      </c>
      <c r="P15" s="5">
        <f t="shared" si="1"/>
        <v>12.9</v>
      </c>
      <c r="Q15" s="5">
        <f t="shared" si="1"/>
        <v>12.3</v>
      </c>
      <c r="R15" s="5">
        <f t="shared" si="1"/>
        <v>11.8</v>
      </c>
      <c r="S15" s="5">
        <f t="shared" si="1"/>
        <v>11.4</v>
      </c>
    </row>
    <row r="16" spans="1:19" ht="12.75">
      <c r="A16" s="11"/>
      <c r="B16" s="9">
        <v>65</v>
      </c>
      <c r="D16" s="5">
        <f>ROUND(D13*$B16*60/1000,1)</f>
        <v>29.2</v>
      </c>
      <c r="E16" s="5">
        <f aca="true" t="shared" si="2" ref="E16:S16">ROUND(E13*$B16*60/1000,1)</f>
        <v>26.7</v>
      </c>
      <c r="F16" s="5">
        <f t="shared" si="2"/>
        <v>24.7</v>
      </c>
      <c r="G16" s="5">
        <f t="shared" si="2"/>
        <v>22.9</v>
      </c>
      <c r="H16" s="5">
        <f t="shared" si="2"/>
        <v>21.4</v>
      </c>
      <c r="I16" s="5">
        <f t="shared" si="2"/>
        <v>20.1</v>
      </c>
      <c r="J16" s="5">
        <f t="shared" si="2"/>
        <v>18.9</v>
      </c>
      <c r="K16" s="5">
        <f t="shared" si="2"/>
        <v>17.8</v>
      </c>
      <c r="L16" s="5">
        <f t="shared" si="2"/>
        <v>16.9</v>
      </c>
      <c r="M16" s="5">
        <f t="shared" si="2"/>
        <v>16</v>
      </c>
      <c r="N16" s="5">
        <f t="shared" si="2"/>
        <v>15.3</v>
      </c>
      <c r="O16" s="5">
        <f t="shared" si="2"/>
        <v>14.6</v>
      </c>
      <c r="P16" s="5">
        <f t="shared" si="2"/>
        <v>14</v>
      </c>
      <c r="Q16" s="5">
        <f t="shared" si="2"/>
        <v>13.4</v>
      </c>
      <c r="R16" s="5">
        <f t="shared" si="2"/>
        <v>12.8</v>
      </c>
      <c r="S16" s="5">
        <f t="shared" si="2"/>
        <v>12.3</v>
      </c>
    </row>
    <row r="17" spans="1:19" ht="12.75">
      <c r="A17" s="11"/>
      <c r="B17" s="9">
        <v>70</v>
      </c>
      <c r="D17" s="5">
        <f>ROUND(D13*$B17*60/1000,1)</f>
        <v>31.4</v>
      </c>
      <c r="E17" s="5">
        <f aca="true" t="shared" si="3" ref="E17:S17">ROUND(E13*$B17*60/1000,1)</f>
        <v>28.8</v>
      </c>
      <c r="F17" s="5">
        <f t="shared" si="3"/>
        <v>26.6</v>
      </c>
      <c r="G17" s="5">
        <f t="shared" si="3"/>
        <v>24.7</v>
      </c>
      <c r="H17" s="5">
        <f t="shared" si="3"/>
        <v>23</v>
      </c>
      <c r="I17" s="5">
        <f t="shared" si="3"/>
        <v>21.6</v>
      </c>
      <c r="J17" s="5">
        <f t="shared" si="3"/>
        <v>20.3</v>
      </c>
      <c r="K17" s="5">
        <f t="shared" si="3"/>
        <v>19.2</v>
      </c>
      <c r="L17" s="5">
        <f t="shared" si="3"/>
        <v>18.2</v>
      </c>
      <c r="M17" s="5">
        <f t="shared" si="3"/>
        <v>17.3</v>
      </c>
      <c r="N17" s="5">
        <f t="shared" si="3"/>
        <v>16.5</v>
      </c>
      <c r="O17" s="5">
        <f t="shared" si="3"/>
        <v>15.7</v>
      </c>
      <c r="P17" s="5">
        <f t="shared" si="3"/>
        <v>15</v>
      </c>
      <c r="Q17" s="5">
        <f t="shared" si="3"/>
        <v>14.4</v>
      </c>
      <c r="R17" s="5">
        <f t="shared" si="3"/>
        <v>13.8</v>
      </c>
      <c r="S17" s="5">
        <f t="shared" si="3"/>
        <v>13.3</v>
      </c>
    </row>
    <row r="18" spans="1:19" ht="12.75">
      <c r="A18" s="11"/>
      <c r="B18" s="9">
        <v>75</v>
      </c>
      <c r="D18" s="5">
        <f>ROUND(D13*$B18*60/1000,1)</f>
        <v>33.7</v>
      </c>
      <c r="E18" s="5">
        <f aca="true" t="shared" si="4" ref="E18:S18">ROUND(E13*$B18*60/1000,1)</f>
        <v>30.9</v>
      </c>
      <c r="F18" s="5">
        <f t="shared" si="4"/>
        <v>28.5</v>
      </c>
      <c r="G18" s="5">
        <f t="shared" si="4"/>
        <v>26.5</v>
      </c>
      <c r="H18" s="5">
        <f t="shared" si="4"/>
        <v>24.7</v>
      </c>
      <c r="I18" s="5">
        <f t="shared" si="4"/>
        <v>23.1</v>
      </c>
      <c r="J18" s="5">
        <f t="shared" si="4"/>
        <v>21.8</v>
      </c>
      <c r="K18" s="5">
        <f t="shared" si="4"/>
        <v>20.6</v>
      </c>
      <c r="L18" s="5">
        <f t="shared" si="4"/>
        <v>19.5</v>
      </c>
      <c r="M18" s="5">
        <f t="shared" si="4"/>
        <v>18.5</v>
      </c>
      <c r="N18" s="5">
        <f t="shared" si="4"/>
        <v>17.6</v>
      </c>
      <c r="O18" s="5">
        <f t="shared" si="4"/>
        <v>16.8</v>
      </c>
      <c r="P18" s="5">
        <f t="shared" si="4"/>
        <v>16.1</v>
      </c>
      <c r="Q18" s="5">
        <f t="shared" si="4"/>
        <v>15.4</v>
      </c>
      <c r="R18" s="5">
        <f t="shared" si="4"/>
        <v>14.8</v>
      </c>
      <c r="S18" s="5">
        <f t="shared" si="4"/>
        <v>14.2</v>
      </c>
    </row>
    <row r="19" spans="1:19" ht="12.75">
      <c r="A19" s="11"/>
      <c r="B19" s="9">
        <v>80</v>
      </c>
      <c r="D19" s="5">
        <f>ROUND(D13*$B19*60/1000,1)</f>
        <v>35.9</v>
      </c>
      <c r="E19" s="5">
        <f aca="true" t="shared" si="5" ref="E19:S19">ROUND(E13*$B19*60/1000,1)</f>
        <v>32.9</v>
      </c>
      <c r="F19" s="5">
        <f t="shared" si="5"/>
        <v>30.4</v>
      </c>
      <c r="G19" s="5">
        <f t="shared" si="5"/>
        <v>28.2</v>
      </c>
      <c r="H19" s="5">
        <f t="shared" si="5"/>
        <v>26.3</v>
      </c>
      <c r="I19" s="5">
        <f t="shared" si="5"/>
        <v>24.7</v>
      </c>
      <c r="J19" s="5">
        <f t="shared" si="5"/>
        <v>23.2</v>
      </c>
      <c r="K19" s="5">
        <f t="shared" si="5"/>
        <v>21.9</v>
      </c>
      <c r="L19" s="5">
        <f t="shared" si="5"/>
        <v>20.8</v>
      </c>
      <c r="M19" s="5">
        <f t="shared" si="5"/>
        <v>19.7</v>
      </c>
      <c r="N19" s="5">
        <f t="shared" si="5"/>
        <v>18.8</v>
      </c>
      <c r="O19" s="5">
        <f t="shared" si="5"/>
        <v>18</v>
      </c>
      <c r="P19" s="5">
        <f t="shared" si="5"/>
        <v>17.2</v>
      </c>
      <c r="Q19" s="5">
        <f t="shared" si="5"/>
        <v>16.5</v>
      </c>
      <c r="R19" s="5">
        <f t="shared" si="5"/>
        <v>15.8</v>
      </c>
      <c r="S19" s="5">
        <f t="shared" si="5"/>
        <v>15.2</v>
      </c>
    </row>
    <row r="20" spans="1:19" ht="12.75">
      <c r="A20" s="11"/>
      <c r="B20" s="9">
        <v>85</v>
      </c>
      <c r="D20" s="5">
        <f>ROUND(D13*$B20*60/1000,1)</f>
        <v>38.2</v>
      </c>
      <c r="E20" s="5">
        <f aca="true" t="shared" si="6" ref="E20:S20">ROUND(E13*$B20*60/1000,1)</f>
        <v>35</v>
      </c>
      <c r="F20" s="5">
        <f t="shared" si="6"/>
        <v>32.3</v>
      </c>
      <c r="G20" s="5">
        <f t="shared" si="6"/>
        <v>30</v>
      </c>
      <c r="H20" s="5">
        <f t="shared" si="6"/>
        <v>28</v>
      </c>
      <c r="I20" s="5">
        <f t="shared" si="6"/>
        <v>26.2</v>
      </c>
      <c r="J20" s="5">
        <f t="shared" si="6"/>
        <v>24.7</v>
      </c>
      <c r="K20" s="5">
        <f t="shared" si="6"/>
        <v>23.3</v>
      </c>
      <c r="L20" s="5">
        <f t="shared" si="6"/>
        <v>22.1</v>
      </c>
      <c r="M20" s="5">
        <f t="shared" si="6"/>
        <v>21</v>
      </c>
      <c r="N20" s="5">
        <f t="shared" si="6"/>
        <v>20</v>
      </c>
      <c r="O20" s="5">
        <f t="shared" si="6"/>
        <v>19.1</v>
      </c>
      <c r="P20" s="5">
        <f t="shared" si="6"/>
        <v>18.2</v>
      </c>
      <c r="Q20" s="5">
        <f t="shared" si="6"/>
        <v>17.5</v>
      </c>
      <c r="R20" s="5">
        <f t="shared" si="6"/>
        <v>16.8</v>
      </c>
      <c r="S20" s="5">
        <f t="shared" si="6"/>
        <v>16.1</v>
      </c>
    </row>
    <row r="21" spans="1:19" ht="12.75">
      <c r="A21" s="11"/>
      <c r="B21" s="9">
        <v>90</v>
      </c>
      <c r="D21" s="5">
        <f>ROUND(D13*$B21*60/1000,1)</f>
        <v>40.4</v>
      </c>
      <c r="E21" s="5">
        <f aca="true" t="shared" si="7" ref="E21:S21">ROUND(E13*$B21*60/1000,1)</f>
        <v>37</v>
      </c>
      <c r="F21" s="5">
        <f t="shared" si="7"/>
        <v>34.2</v>
      </c>
      <c r="G21" s="5">
        <f t="shared" si="7"/>
        <v>31.7</v>
      </c>
      <c r="H21" s="5">
        <f t="shared" si="7"/>
        <v>29.6</v>
      </c>
      <c r="I21" s="5">
        <f t="shared" si="7"/>
        <v>27.8</v>
      </c>
      <c r="J21" s="5">
        <f t="shared" si="7"/>
        <v>26.1</v>
      </c>
      <c r="K21" s="5">
        <f t="shared" si="7"/>
        <v>24.7</v>
      </c>
      <c r="L21" s="5">
        <f t="shared" si="7"/>
        <v>23.4</v>
      </c>
      <c r="M21" s="5">
        <f t="shared" si="7"/>
        <v>22.2</v>
      </c>
      <c r="N21" s="5">
        <f t="shared" si="7"/>
        <v>21.2</v>
      </c>
      <c r="O21" s="5">
        <f t="shared" si="7"/>
        <v>20.2</v>
      </c>
      <c r="P21" s="5">
        <f t="shared" si="7"/>
        <v>19.3</v>
      </c>
      <c r="Q21" s="5">
        <f t="shared" si="7"/>
        <v>18.5</v>
      </c>
      <c r="R21" s="5">
        <f t="shared" si="7"/>
        <v>17.8</v>
      </c>
      <c r="S21" s="5">
        <f t="shared" si="7"/>
        <v>17.1</v>
      </c>
    </row>
    <row r="22" spans="1:19" ht="12.75">
      <c r="A22" s="11"/>
      <c r="B22" s="9">
        <v>95</v>
      </c>
      <c r="D22" s="5">
        <f>ROUND(D13*$B22*60/1000,1)</f>
        <v>42.6</v>
      </c>
      <c r="E22" s="5">
        <f aca="true" t="shared" si="8" ref="E22:S22">ROUND(E13*$B22*60/1000,1)</f>
        <v>39.1</v>
      </c>
      <c r="F22" s="5">
        <f t="shared" si="8"/>
        <v>36.1</v>
      </c>
      <c r="G22" s="5">
        <f t="shared" si="8"/>
        <v>33.5</v>
      </c>
      <c r="H22" s="5">
        <f t="shared" si="8"/>
        <v>31.3</v>
      </c>
      <c r="I22" s="5">
        <f t="shared" si="8"/>
        <v>29.3</v>
      </c>
      <c r="J22" s="5">
        <f t="shared" si="8"/>
        <v>27.6</v>
      </c>
      <c r="K22" s="5">
        <f t="shared" si="8"/>
        <v>26.1</v>
      </c>
      <c r="L22" s="5">
        <f t="shared" si="8"/>
        <v>24.7</v>
      </c>
      <c r="M22" s="5">
        <f t="shared" si="8"/>
        <v>23.5</v>
      </c>
      <c r="N22" s="5">
        <f t="shared" si="8"/>
        <v>22.3</v>
      </c>
      <c r="O22" s="5">
        <f t="shared" si="8"/>
        <v>21.3</v>
      </c>
      <c r="P22" s="5">
        <f t="shared" si="8"/>
        <v>20.4</v>
      </c>
      <c r="Q22" s="5">
        <f t="shared" si="8"/>
        <v>19.5</v>
      </c>
      <c r="R22" s="5">
        <f t="shared" si="8"/>
        <v>18.8</v>
      </c>
      <c r="S22" s="5">
        <f t="shared" si="8"/>
        <v>18</v>
      </c>
    </row>
    <row r="23" spans="1:19" ht="12.75">
      <c r="A23" s="11"/>
      <c r="B23" s="9">
        <v>100</v>
      </c>
      <c r="D23" s="5">
        <f>ROUND(D13*$B23*60/1000,1)</f>
        <v>44.9</v>
      </c>
      <c r="E23" s="5">
        <f aca="true" t="shared" si="9" ref="E23:S23">ROUND(E13*$B23*60/1000,1)</f>
        <v>41.1</v>
      </c>
      <c r="F23" s="5">
        <f t="shared" si="9"/>
        <v>38</v>
      </c>
      <c r="G23" s="5">
        <f t="shared" si="9"/>
        <v>35.3</v>
      </c>
      <c r="H23" s="5">
        <f t="shared" si="9"/>
        <v>32.9</v>
      </c>
      <c r="I23" s="5">
        <f t="shared" si="9"/>
        <v>30.9</v>
      </c>
      <c r="J23" s="5">
        <f t="shared" si="9"/>
        <v>29</v>
      </c>
      <c r="K23" s="5">
        <f t="shared" si="9"/>
        <v>27.4</v>
      </c>
      <c r="L23" s="5">
        <f t="shared" si="9"/>
        <v>26</v>
      </c>
      <c r="M23" s="5">
        <f t="shared" si="9"/>
        <v>24.7</v>
      </c>
      <c r="N23" s="5">
        <f t="shared" si="9"/>
        <v>23.5</v>
      </c>
      <c r="O23" s="5">
        <f t="shared" si="9"/>
        <v>22.4</v>
      </c>
      <c r="P23" s="5">
        <f t="shared" si="9"/>
        <v>21.5</v>
      </c>
      <c r="Q23" s="5">
        <f t="shared" si="9"/>
        <v>20.6</v>
      </c>
      <c r="R23" s="5">
        <f t="shared" si="9"/>
        <v>19.7</v>
      </c>
      <c r="S23" s="5">
        <f t="shared" si="9"/>
        <v>19</v>
      </c>
    </row>
    <row r="24" spans="1:19" ht="12.75">
      <c r="A24" s="11"/>
      <c r="B24" s="9">
        <v>105</v>
      </c>
      <c r="D24" s="5">
        <f>ROUND(D13*$B24*60/1000,1)</f>
        <v>47.1</v>
      </c>
      <c r="E24" s="5">
        <f aca="true" t="shared" si="10" ref="E24:S24">ROUND(E13*$B24*60/1000,1)</f>
        <v>43.2</v>
      </c>
      <c r="F24" s="5">
        <f t="shared" si="10"/>
        <v>39.9</v>
      </c>
      <c r="G24" s="5">
        <f t="shared" si="10"/>
        <v>37</v>
      </c>
      <c r="H24" s="5">
        <f t="shared" si="10"/>
        <v>34.6</v>
      </c>
      <c r="I24" s="5">
        <f t="shared" si="10"/>
        <v>32.4</v>
      </c>
      <c r="J24" s="5">
        <f t="shared" si="10"/>
        <v>30.5</v>
      </c>
      <c r="K24" s="5">
        <f t="shared" si="10"/>
        <v>28.8</v>
      </c>
      <c r="L24" s="5">
        <f t="shared" si="10"/>
        <v>27.3</v>
      </c>
      <c r="M24" s="5">
        <f t="shared" si="10"/>
        <v>25.9</v>
      </c>
      <c r="N24" s="5">
        <f t="shared" si="10"/>
        <v>24.7</v>
      </c>
      <c r="O24" s="5">
        <f t="shared" si="10"/>
        <v>23.6</v>
      </c>
      <c r="P24" s="5">
        <f t="shared" si="10"/>
        <v>22.5</v>
      </c>
      <c r="Q24" s="5">
        <f t="shared" si="10"/>
        <v>21.6</v>
      </c>
      <c r="R24" s="5">
        <f t="shared" si="10"/>
        <v>20.7</v>
      </c>
      <c r="S24" s="5">
        <f t="shared" si="10"/>
        <v>19.9</v>
      </c>
    </row>
    <row r="25" spans="1:19" ht="12.75">
      <c r="A25" s="11"/>
      <c r="B25" s="9">
        <v>110</v>
      </c>
      <c r="D25" s="5">
        <f>ROUND(D13*$B25*60/1000,1)</f>
        <v>49.4</v>
      </c>
      <c r="E25" s="5">
        <f aca="true" t="shared" si="11" ref="E25:S25">ROUND(E13*$B25*60/1000,1)</f>
        <v>45.3</v>
      </c>
      <c r="F25" s="5">
        <f t="shared" si="11"/>
        <v>41.8</v>
      </c>
      <c r="G25" s="5">
        <f t="shared" si="11"/>
        <v>38.8</v>
      </c>
      <c r="H25" s="5">
        <f t="shared" si="11"/>
        <v>36.2</v>
      </c>
      <c r="I25" s="5">
        <f t="shared" si="11"/>
        <v>33.9</v>
      </c>
      <c r="J25" s="5">
        <f t="shared" si="11"/>
        <v>31.9</v>
      </c>
      <c r="K25" s="5">
        <f t="shared" si="11"/>
        <v>30.2</v>
      </c>
      <c r="L25" s="5">
        <f t="shared" si="11"/>
        <v>28.6</v>
      </c>
      <c r="M25" s="5">
        <f t="shared" si="11"/>
        <v>27.2</v>
      </c>
      <c r="N25" s="5">
        <f t="shared" si="11"/>
        <v>25.9</v>
      </c>
      <c r="O25" s="5">
        <f t="shared" si="11"/>
        <v>24.7</v>
      </c>
      <c r="P25" s="5">
        <f t="shared" si="11"/>
        <v>23.6</v>
      </c>
      <c r="Q25" s="5">
        <f t="shared" si="11"/>
        <v>22.6</v>
      </c>
      <c r="R25" s="5">
        <f t="shared" si="11"/>
        <v>21.7</v>
      </c>
      <c r="S25" s="5">
        <f t="shared" si="11"/>
        <v>20.9</v>
      </c>
    </row>
    <row r="26" spans="1:19" ht="12.75">
      <c r="A26" s="11"/>
      <c r="B26" s="9">
        <v>115</v>
      </c>
      <c r="D26" s="5">
        <f>ROUND(D13*$B26*60/1000,1)</f>
        <v>51.6</v>
      </c>
      <c r="E26" s="5">
        <f aca="true" t="shared" si="12" ref="E26:S26">ROUND(E13*$B26*60/1000,1)</f>
        <v>47.3</v>
      </c>
      <c r="F26" s="5">
        <f t="shared" si="12"/>
        <v>43.7</v>
      </c>
      <c r="G26" s="5">
        <f t="shared" si="12"/>
        <v>40.6</v>
      </c>
      <c r="H26" s="5">
        <f t="shared" si="12"/>
        <v>37.9</v>
      </c>
      <c r="I26" s="5">
        <f t="shared" si="12"/>
        <v>35.5</v>
      </c>
      <c r="J26" s="5">
        <f t="shared" si="12"/>
        <v>33.4</v>
      </c>
      <c r="K26" s="5">
        <f t="shared" si="12"/>
        <v>31.5</v>
      </c>
      <c r="L26" s="5">
        <f t="shared" si="12"/>
        <v>29.9</v>
      </c>
      <c r="M26" s="5">
        <f t="shared" si="12"/>
        <v>28.4</v>
      </c>
      <c r="N26" s="5">
        <f t="shared" si="12"/>
        <v>27</v>
      </c>
      <c r="O26" s="5">
        <f t="shared" si="12"/>
        <v>25.8</v>
      </c>
      <c r="P26" s="5">
        <f t="shared" si="12"/>
        <v>24.7</v>
      </c>
      <c r="Q26" s="5">
        <f t="shared" si="12"/>
        <v>23.7</v>
      </c>
      <c r="R26" s="5">
        <f t="shared" si="12"/>
        <v>22.7</v>
      </c>
      <c r="S26" s="5">
        <f t="shared" si="12"/>
        <v>21.8</v>
      </c>
    </row>
    <row r="27" spans="1:19" ht="12.75">
      <c r="A27" s="11"/>
      <c r="B27" s="9">
        <v>120</v>
      </c>
      <c r="D27" s="5">
        <f>ROUND(D13*$B27*60/1000,1)</f>
        <v>53.9</v>
      </c>
      <c r="E27" s="5">
        <f aca="true" t="shared" si="13" ref="E27:S27">ROUND(E13*$B27*60/1000,1)</f>
        <v>49.4</v>
      </c>
      <c r="F27" s="5">
        <f t="shared" si="13"/>
        <v>45.6</v>
      </c>
      <c r="G27" s="5">
        <f t="shared" si="13"/>
        <v>42.3</v>
      </c>
      <c r="H27" s="5">
        <f t="shared" si="13"/>
        <v>39.5</v>
      </c>
      <c r="I27" s="5">
        <f t="shared" si="13"/>
        <v>37</v>
      </c>
      <c r="J27" s="5">
        <f t="shared" si="13"/>
        <v>34.9</v>
      </c>
      <c r="K27" s="5">
        <f t="shared" si="13"/>
        <v>32.9</v>
      </c>
      <c r="L27" s="5">
        <f t="shared" si="13"/>
        <v>31.2</v>
      </c>
      <c r="M27" s="5">
        <f t="shared" si="13"/>
        <v>29.6</v>
      </c>
      <c r="N27" s="5">
        <f t="shared" si="13"/>
        <v>28.2</v>
      </c>
      <c r="O27" s="5">
        <f t="shared" si="13"/>
        <v>26.9</v>
      </c>
      <c r="P27" s="5">
        <f t="shared" si="13"/>
        <v>25.8</v>
      </c>
      <c r="Q27" s="5">
        <f t="shared" si="13"/>
        <v>24.7</v>
      </c>
      <c r="R27" s="5">
        <f t="shared" si="13"/>
        <v>23.7</v>
      </c>
      <c r="S27" s="5">
        <f t="shared" si="13"/>
        <v>22.8</v>
      </c>
    </row>
    <row r="29" spans="18:21" ht="12.75">
      <c r="R29" s="1" t="s">
        <v>3</v>
      </c>
      <c r="S29" s="3">
        <v>2.11</v>
      </c>
      <c r="U29" s="8"/>
    </row>
    <row r="30" spans="18:21" ht="12.75">
      <c r="R30" s="1"/>
      <c r="S30" s="1" t="s">
        <v>11</v>
      </c>
      <c r="U30" s="8"/>
    </row>
    <row r="31" spans="18:21" ht="12.75">
      <c r="R31" s="1"/>
      <c r="S31" s="1" t="s">
        <v>12</v>
      </c>
      <c r="U31" s="8"/>
    </row>
    <row r="33" ht="12.75">
      <c r="P33" s="7" t="s">
        <v>5</v>
      </c>
    </row>
  </sheetData>
  <hyperlinks>
    <hyperlink ref="P33" r:id="rId1" display="www.pile-poil.net"/>
    <hyperlink ref="A2" r:id="rId2" display="www.pile-poil.net"/>
  </hyperlinks>
  <printOptions/>
  <pageMargins left="0.75" right="0.75" top="1" bottom="1" header="0.4921259845" footer="0.492125984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LEMOINE</dc:creator>
  <cp:keywords/>
  <dc:description/>
  <cp:lastModifiedBy>LEMOINE</cp:lastModifiedBy>
  <dcterms:created xsi:type="dcterms:W3CDTF">2005-01-02T18:14:31Z</dcterms:created>
  <dcterms:modified xsi:type="dcterms:W3CDTF">2005-01-28T18:30:41Z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